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itulo V EEFF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  <definedName name="_xlnm.Print_Area" localSheetId="0">COG!$A$1:$H$83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2" i="6"/>
  <c r="H71" i="6"/>
  <c r="H66" i="6"/>
  <c r="H60" i="6"/>
  <c r="H59" i="6"/>
  <c r="H54" i="6"/>
  <c r="H48" i="6"/>
  <c r="H42" i="6"/>
  <c r="H36" i="6"/>
  <c r="H35" i="6"/>
  <c r="H29" i="6"/>
  <c r="H18" i="6"/>
  <c r="H17" i="6"/>
  <c r="H12" i="6"/>
  <c r="E76" i="6"/>
  <c r="H76" i="6" s="1"/>
  <c r="E75" i="6"/>
  <c r="H75" i="6" s="1"/>
  <c r="E74" i="6"/>
  <c r="H74" i="6" s="1"/>
  <c r="E73" i="6"/>
  <c r="H73" i="6" s="1"/>
  <c r="E72" i="6"/>
  <c r="E71" i="6"/>
  <c r="E70" i="6"/>
  <c r="H70" i="6" s="1"/>
  <c r="E69" i="6"/>
  <c r="H69" i="6" s="1"/>
  <c r="E68" i="6"/>
  <c r="H68" i="6" s="1"/>
  <c r="E67" i="6"/>
  <c r="H67" i="6" s="1"/>
  <c r="E66" i="6"/>
  <c r="E64" i="6"/>
  <c r="H64" i="6" s="1"/>
  <c r="E63" i="6"/>
  <c r="H63" i="6" s="1"/>
  <c r="E62" i="6"/>
  <c r="H62" i="6" s="1"/>
  <c r="E61" i="6"/>
  <c r="H61" i="6" s="1"/>
  <c r="E60" i="6"/>
  <c r="E59" i="6"/>
  <c r="E58" i="6"/>
  <c r="H58" i="6" s="1"/>
  <c r="E56" i="6"/>
  <c r="H56" i="6" s="1"/>
  <c r="E55" i="6"/>
  <c r="H55" i="6" s="1"/>
  <c r="E54" i="6"/>
  <c r="E52" i="6"/>
  <c r="H52" i="6" s="1"/>
  <c r="E51" i="6"/>
  <c r="H51" i="6" s="1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E35" i="6"/>
  <c r="E34" i="6"/>
  <c r="H34" i="6" s="1"/>
  <c r="E32" i="6"/>
  <c r="H32" i="6" s="1"/>
  <c r="E31" i="6"/>
  <c r="H31" i="6" s="1"/>
  <c r="E30" i="6"/>
  <c r="H30" i="6" s="1"/>
  <c r="E29" i="6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E17" i="6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E57" i="6" s="1"/>
  <c r="D53" i="6"/>
  <c r="D43" i="6"/>
  <c r="D33" i="6"/>
  <c r="D23" i="6"/>
  <c r="D13" i="6"/>
  <c r="D5" i="6"/>
  <c r="C69" i="6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H57" i="6" l="1"/>
  <c r="E43" i="6"/>
  <c r="H43" i="6" s="1"/>
  <c r="E33" i="6"/>
  <c r="H33" i="6"/>
  <c r="E23" i="6"/>
  <c r="H23" i="6" s="1"/>
  <c r="E13" i="6"/>
  <c r="H13" i="6" s="1"/>
  <c r="D77" i="6"/>
  <c r="G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<sst xmlns="http://schemas.openxmlformats.org/spreadsheetml/2006/main" count="91" uniqueCount="91">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</sst>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8" applyFont="1" applyAlignment="1" applyProtection="1">
      <alignment vertical="top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showGridLines="0" tabSelected="1" workbookViewId="0">
      <selection activeCell="C2" sqref="C2:G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5" width="18.33203125" style="1" customWidth="1"/>
    <col min="6" max="6" width="23.83203125" style="1" customWidth="1"/>
    <col min="7" max="8" width="18.33203125" style="1" customWidth="1"/>
    <col min="9" max="16384" width="12" style="1"/>
  </cols>
  <sheetData>
    <row r="1" spans="1:8" ht="50.1" customHeight="1" x14ac:dyDescent="0.2">
      <c r="A1" s="19" t="s">
        <v>83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9</v>
      </c>
      <c r="B2" s="25"/>
      <c r="C2" s="19" t="s">
        <v>15</v>
      </c>
      <c r="D2" s="20"/>
      <c r="E2" s="20"/>
      <c r="F2" s="20"/>
      <c r="G2" s="21"/>
      <c r="H2" s="22" t="s">
        <v>14</v>
      </c>
    </row>
    <row r="3" spans="1:8" ht="24.95" customHeight="1" x14ac:dyDescent="0.2">
      <c r="A3" s="26"/>
      <c r="B3" s="27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3"/>
    </row>
    <row r="4" spans="1:8" x14ac:dyDescent="0.2">
      <c r="A4" s="28"/>
      <c r="B4" s="29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12727193.23</v>
      </c>
      <c r="D5" s="9">
        <f>SUM(D6:D12)</f>
        <v>0</v>
      </c>
      <c r="E5" s="9">
        <f>C5+D5</f>
        <v>12727193.23</v>
      </c>
      <c r="F5" s="9">
        <f>SUM(F6:F12)</f>
        <v>2476021.2600000002</v>
      </c>
      <c r="G5" s="9">
        <f>SUM(G6:G12)</f>
        <v>2476021.2600000002</v>
      </c>
      <c r="H5" s="9">
        <f>E5-F5</f>
        <v>10251171.970000001</v>
      </c>
    </row>
    <row r="6" spans="1:8" x14ac:dyDescent="0.2">
      <c r="A6" s="14">
        <v>1100</v>
      </c>
      <c r="B6" s="6" t="s">
        <v>25</v>
      </c>
      <c r="C6" s="10">
        <v>7791608.6299999999</v>
      </c>
      <c r="D6" s="10">
        <v>0</v>
      </c>
      <c r="E6" s="10">
        <f t="shared" ref="E6:E69" si="0">C6+D6</f>
        <v>7791608.6299999999</v>
      </c>
      <c r="F6" s="10">
        <v>1795192.27</v>
      </c>
      <c r="G6" s="10">
        <v>1795192.27</v>
      </c>
      <c r="H6" s="10">
        <f t="shared" ref="H6:H69" si="1">E6-F6</f>
        <v>5996416.3599999994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1245922.8899999999</v>
      </c>
      <c r="D8" s="10">
        <v>0</v>
      </c>
      <c r="E8" s="10">
        <f t="shared" si="0"/>
        <v>1245922.8899999999</v>
      </c>
      <c r="F8" s="10">
        <v>0</v>
      </c>
      <c r="G8" s="10">
        <v>0</v>
      </c>
      <c r="H8" s="10">
        <f t="shared" si="1"/>
        <v>1245922.8899999999</v>
      </c>
    </row>
    <row r="9" spans="1:8" x14ac:dyDescent="0.2">
      <c r="A9" s="14">
        <v>1400</v>
      </c>
      <c r="B9" s="6" t="s">
        <v>1</v>
      </c>
      <c r="C9" s="10">
        <v>2069700.73</v>
      </c>
      <c r="D9" s="10">
        <v>0</v>
      </c>
      <c r="E9" s="10">
        <f t="shared" si="0"/>
        <v>2069700.73</v>
      </c>
      <c r="F9" s="10">
        <v>303380.89</v>
      </c>
      <c r="G9" s="10">
        <v>303380.89</v>
      </c>
      <c r="H9" s="10">
        <f t="shared" si="1"/>
        <v>1766319.8399999999</v>
      </c>
    </row>
    <row r="10" spans="1:8" x14ac:dyDescent="0.2">
      <c r="A10" s="14">
        <v>1500</v>
      </c>
      <c r="B10" s="6" t="s">
        <v>28</v>
      </c>
      <c r="C10" s="10">
        <v>1619959.98</v>
      </c>
      <c r="D10" s="10">
        <v>0</v>
      </c>
      <c r="E10" s="10">
        <f t="shared" si="0"/>
        <v>1619959.98</v>
      </c>
      <c r="F10" s="10">
        <v>377448.1</v>
      </c>
      <c r="G10" s="10">
        <v>377448.1</v>
      </c>
      <c r="H10" s="10">
        <f t="shared" si="1"/>
        <v>1242511.8799999999</v>
      </c>
    </row>
    <row r="11" spans="1:8" x14ac:dyDescent="0.2">
      <c r="A11" s="14">
        <v>1600</v>
      </c>
      <c r="B11" s="6" t="s">
        <v>2</v>
      </c>
      <c r="C11" s="10">
        <v>1</v>
      </c>
      <c r="D11" s="10">
        <v>0</v>
      </c>
      <c r="E11" s="10">
        <f t="shared" si="0"/>
        <v>1</v>
      </c>
      <c r="F11" s="10">
        <v>0</v>
      </c>
      <c r="G11" s="10">
        <v>0</v>
      </c>
      <c r="H11" s="10">
        <f t="shared" si="1"/>
        <v>1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676550</v>
      </c>
      <c r="D13" s="10">
        <f>SUM(D14:D22)</f>
        <v>25317.309999999998</v>
      </c>
      <c r="E13" s="10">
        <f t="shared" si="0"/>
        <v>701867.31</v>
      </c>
      <c r="F13" s="10">
        <f>SUM(F14:F22)</f>
        <v>106094.26</v>
      </c>
      <c r="G13" s="10">
        <f>SUM(G14:G22)</f>
        <v>106094.26</v>
      </c>
      <c r="H13" s="10">
        <f t="shared" si="1"/>
        <v>595773.05000000005</v>
      </c>
    </row>
    <row r="14" spans="1:8" x14ac:dyDescent="0.2">
      <c r="A14" s="14">
        <v>2100</v>
      </c>
      <c r="B14" s="6" t="s">
        <v>30</v>
      </c>
      <c r="C14" s="10">
        <v>132350</v>
      </c>
      <c r="D14" s="10">
        <v>-400</v>
      </c>
      <c r="E14" s="10">
        <f t="shared" si="0"/>
        <v>131950</v>
      </c>
      <c r="F14" s="10">
        <v>16983.25</v>
      </c>
      <c r="G14" s="10">
        <v>16983.25</v>
      </c>
      <c r="H14" s="10">
        <f t="shared" si="1"/>
        <v>114966.75</v>
      </c>
    </row>
    <row r="15" spans="1:8" x14ac:dyDescent="0.2">
      <c r="A15" s="14">
        <v>2200</v>
      </c>
      <c r="B15" s="6" t="s">
        <v>31</v>
      </c>
      <c r="C15" s="10">
        <v>2000</v>
      </c>
      <c r="D15" s="10">
        <v>0</v>
      </c>
      <c r="E15" s="10">
        <f t="shared" si="0"/>
        <v>2000</v>
      </c>
      <c r="F15" s="10">
        <v>439</v>
      </c>
      <c r="G15" s="10">
        <v>439</v>
      </c>
      <c r="H15" s="10">
        <f t="shared" si="1"/>
        <v>1561</v>
      </c>
    </row>
    <row r="16" spans="1:8" x14ac:dyDescent="0.2">
      <c r="A16" s="14">
        <v>2300</v>
      </c>
      <c r="B16" s="6" t="s">
        <v>32</v>
      </c>
      <c r="C16" s="10">
        <v>2000</v>
      </c>
      <c r="D16" s="10">
        <v>0</v>
      </c>
      <c r="E16" s="10">
        <f t="shared" si="0"/>
        <v>2000</v>
      </c>
      <c r="F16" s="10">
        <v>0</v>
      </c>
      <c r="G16" s="10">
        <v>0</v>
      </c>
      <c r="H16" s="10">
        <f t="shared" si="1"/>
        <v>2000</v>
      </c>
    </row>
    <row r="17" spans="1:8" x14ac:dyDescent="0.2">
      <c r="A17" s="14">
        <v>2400</v>
      </c>
      <c r="B17" s="6" t="s">
        <v>33</v>
      </c>
      <c r="C17" s="10">
        <v>11000</v>
      </c>
      <c r="D17" s="10">
        <v>-2000</v>
      </c>
      <c r="E17" s="10">
        <f t="shared" si="0"/>
        <v>9000</v>
      </c>
      <c r="F17" s="10">
        <v>0</v>
      </c>
      <c r="G17" s="10">
        <v>0</v>
      </c>
      <c r="H17" s="10">
        <f t="shared" si="1"/>
        <v>9000</v>
      </c>
    </row>
    <row r="18" spans="1:8" x14ac:dyDescent="0.2">
      <c r="A18" s="14">
        <v>2500</v>
      </c>
      <c r="B18" s="6" t="s">
        <v>34</v>
      </c>
      <c r="C18" s="10">
        <v>23500</v>
      </c>
      <c r="D18" s="10">
        <v>17400</v>
      </c>
      <c r="E18" s="10">
        <f t="shared" si="0"/>
        <v>40900</v>
      </c>
      <c r="F18" s="10">
        <v>896.96</v>
      </c>
      <c r="G18" s="10">
        <v>896.96</v>
      </c>
      <c r="H18" s="10">
        <f t="shared" si="1"/>
        <v>40003.040000000001</v>
      </c>
    </row>
    <row r="19" spans="1:8" x14ac:dyDescent="0.2">
      <c r="A19" s="14">
        <v>2600</v>
      </c>
      <c r="B19" s="6" t="s">
        <v>35</v>
      </c>
      <c r="C19" s="10">
        <v>416000</v>
      </c>
      <c r="D19" s="10">
        <v>17.309999999999999</v>
      </c>
      <c r="E19" s="10">
        <f t="shared" si="0"/>
        <v>416017.31</v>
      </c>
      <c r="F19" s="10">
        <v>80381.350000000006</v>
      </c>
      <c r="G19" s="10">
        <v>80381.350000000006</v>
      </c>
      <c r="H19" s="10">
        <f t="shared" si="1"/>
        <v>335635.95999999996</v>
      </c>
    </row>
    <row r="20" spans="1:8" x14ac:dyDescent="0.2">
      <c r="A20" s="14">
        <v>2700</v>
      </c>
      <c r="B20" s="6" t="s">
        <v>36</v>
      </c>
      <c r="C20" s="10">
        <v>2500</v>
      </c>
      <c r="D20" s="10">
        <v>0</v>
      </c>
      <c r="E20" s="10">
        <f t="shared" si="0"/>
        <v>2500</v>
      </c>
      <c r="F20" s="10">
        <v>0</v>
      </c>
      <c r="G20" s="10">
        <v>0</v>
      </c>
      <c r="H20" s="10">
        <f t="shared" si="1"/>
        <v>2500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87200</v>
      </c>
      <c r="D22" s="10">
        <v>10300</v>
      </c>
      <c r="E22" s="10">
        <f t="shared" si="0"/>
        <v>97500</v>
      </c>
      <c r="F22" s="10">
        <v>7393.7</v>
      </c>
      <c r="G22" s="10">
        <v>7393.7</v>
      </c>
      <c r="H22" s="10">
        <f t="shared" si="1"/>
        <v>90106.3</v>
      </c>
    </row>
    <row r="23" spans="1:8" x14ac:dyDescent="0.2">
      <c r="A23" s="13" t="s">
        <v>18</v>
      </c>
      <c r="B23" s="2"/>
      <c r="C23" s="10">
        <f>SUM(C24:C32)</f>
        <v>984707.35</v>
      </c>
      <c r="D23" s="10">
        <f>SUM(D24:D32)</f>
        <v>-25823</v>
      </c>
      <c r="E23" s="10">
        <f t="shared" si="0"/>
        <v>958884.35</v>
      </c>
      <c r="F23" s="10">
        <f>SUM(F24:F32)</f>
        <v>193004.34000000003</v>
      </c>
      <c r="G23" s="10">
        <f>SUM(G24:G32)</f>
        <v>193004.34000000003</v>
      </c>
      <c r="H23" s="10">
        <f t="shared" si="1"/>
        <v>765880.01</v>
      </c>
    </row>
    <row r="24" spans="1:8" x14ac:dyDescent="0.2">
      <c r="A24" s="14">
        <v>3100</v>
      </c>
      <c r="B24" s="6" t="s">
        <v>39</v>
      </c>
      <c r="C24" s="10">
        <v>132000</v>
      </c>
      <c r="D24" s="10">
        <v>-2000</v>
      </c>
      <c r="E24" s="10">
        <f t="shared" si="0"/>
        <v>130000</v>
      </c>
      <c r="F24" s="10">
        <v>23417</v>
      </c>
      <c r="G24" s="10">
        <v>23417</v>
      </c>
      <c r="H24" s="10">
        <f t="shared" si="1"/>
        <v>106583</v>
      </c>
    </row>
    <row r="25" spans="1:8" x14ac:dyDescent="0.2">
      <c r="A25" s="14">
        <v>3200</v>
      </c>
      <c r="B25" s="6" t="s">
        <v>40</v>
      </c>
      <c r="C25" s="10">
        <v>86800</v>
      </c>
      <c r="D25" s="10">
        <v>0</v>
      </c>
      <c r="E25" s="10">
        <f t="shared" si="0"/>
        <v>86800</v>
      </c>
      <c r="F25" s="10">
        <v>19355.18</v>
      </c>
      <c r="G25" s="10">
        <v>19355.18</v>
      </c>
      <c r="H25" s="10">
        <f t="shared" si="1"/>
        <v>67444.820000000007</v>
      </c>
    </row>
    <row r="26" spans="1:8" x14ac:dyDescent="0.2">
      <c r="A26" s="14">
        <v>3300</v>
      </c>
      <c r="B26" s="6" t="s">
        <v>41</v>
      </c>
      <c r="C26" s="10">
        <v>42700</v>
      </c>
      <c r="D26" s="10">
        <v>-3000</v>
      </c>
      <c r="E26" s="10">
        <f t="shared" si="0"/>
        <v>39700</v>
      </c>
      <c r="F26" s="10">
        <v>0</v>
      </c>
      <c r="G26" s="10">
        <v>0</v>
      </c>
      <c r="H26" s="10">
        <f t="shared" si="1"/>
        <v>39700</v>
      </c>
    </row>
    <row r="27" spans="1:8" x14ac:dyDescent="0.2">
      <c r="A27" s="14">
        <v>3400</v>
      </c>
      <c r="B27" s="6" t="s">
        <v>42</v>
      </c>
      <c r="C27" s="10">
        <v>253350</v>
      </c>
      <c r="D27" s="10">
        <v>-2812.68</v>
      </c>
      <c r="E27" s="10">
        <f t="shared" si="0"/>
        <v>250537.32</v>
      </c>
      <c r="F27" s="10">
        <v>92543.96</v>
      </c>
      <c r="G27" s="10">
        <v>92543.96</v>
      </c>
      <c r="H27" s="10">
        <f t="shared" si="1"/>
        <v>157993.35999999999</v>
      </c>
    </row>
    <row r="28" spans="1:8" x14ac:dyDescent="0.2">
      <c r="A28" s="14">
        <v>3500</v>
      </c>
      <c r="B28" s="6" t="s">
        <v>43</v>
      </c>
      <c r="C28" s="10">
        <v>149500</v>
      </c>
      <c r="D28" s="10">
        <v>-7500</v>
      </c>
      <c r="E28" s="10">
        <f t="shared" si="0"/>
        <v>142000</v>
      </c>
      <c r="F28" s="10">
        <v>6393.2</v>
      </c>
      <c r="G28" s="10">
        <v>6393.2</v>
      </c>
      <c r="H28" s="10">
        <f t="shared" si="1"/>
        <v>135606.79999999999</v>
      </c>
    </row>
    <row r="29" spans="1:8" x14ac:dyDescent="0.2">
      <c r="A29" s="14">
        <v>3600</v>
      </c>
      <c r="B29" s="6" t="s">
        <v>44</v>
      </c>
      <c r="C29" s="10">
        <v>0</v>
      </c>
      <c r="D29" s="10">
        <v>0</v>
      </c>
      <c r="E29" s="10">
        <f t="shared" si="0"/>
        <v>0</v>
      </c>
      <c r="F29" s="10">
        <v>0</v>
      </c>
      <c r="G29" s="10">
        <v>0</v>
      </c>
      <c r="H29" s="10">
        <f t="shared" si="1"/>
        <v>0</v>
      </c>
    </row>
    <row r="30" spans="1:8" x14ac:dyDescent="0.2">
      <c r="A30" s="14">
        <v>3700</v>
      </c>
      <c r="B30" s="6" t="s">
        <v>45</v>
      </c>
      <c r="C30" s="10">
        <v>9300</v>
      </c>
      <c r="D30" s="10">
        <v>0</v>
      </c>
      <c r="E30" s="10">
        <f t="shared" si="0"/>
        <v>9300</v>
      </c>
      <c r="F30" s="10">
        <v>0</v>
      </c>
      <c r="G30" s="10">
        <v>0</v>
      </c>
      <c r="H30" s="10">
        <f t="shared" si="1"/>
        <v>9300</v>
      </c>
    </row>
    <row r="31" spans="1:8" x14ac:dyDescent="0.2">
      <c r="A31" s="14">
        <v>3800</v>
      </c>
      <c r="B31" s="6" t="s">
        <v>46</v>
      </c>
      <c r="C31" s="10">
        <v>44500</v>
      </c>
      <c r="D31" s="10">
        <v>-10500</v>
      </c>
      <c r="E31" s="10">
        <f t="shared" si="0"/>
        <v>34000</v>
      </c>
      <c r="F31" s="10">
        <v>0</v>
      </c>
      <c r="G31" s="10">
        <v>0</v>
      </c>
      <c r="H31" s="10">
        <f t="shared" si="1"/>
        <v>34000</v>
      </c>
    </row>
    <row r="32" spans="1:8" x14ac:dyDescent="0.2">
      <c r="A32" s="14">
        <v>3900</v>
      </c>
      <c r="B32" s="6" t="s">
        <v>0</v>
      </c>
      <c r="C32" s="10">
        <v>266557.34999999998</v>
      </c>
      <c r="D32" s="10">
        <v>-10.32</v>
      </c>
      <c r="E32" s="10">
        <f t="shared" si="0"/>
        <v>266547.02999999997</v>
      </c>
      <c r="F32" s="10">
        <v>51295</v>
      </c>
      <c r="G32" s="10">
        <v>51295</v>
      </c>
      <c r="H32" s="10">
        <f t="shared" si="1"/>
        <v>215252.02999999997</v>
      </c>
    </row>
    <row r="33" spans="1:8" x14ac:dyDescent="0.2">
      <c r="A33" s="13" t="s">
        <v>19</v>
      </c>
      <c r="B33" s="2"/>
      <c r="C33" s="10">
        <f>SUM(C34:C42)</f>
        <v>2360368.33</v>
      </c>
      <c r="D33" s="10">
        <f>SUM(D34:D42)</f>
        <v>43139</v>
      </c>
      <c r="E33" s="10">
        <f t="shared" si="0"/>
        <v>2403507.33</v>
      </c>
      <c r="F33" s="10">
        <f>SUM(F34:F42)</f>
        <v>1066532.82</v>
      </c>
      <c r="G33" s="10">
        <f>SUM(G34:G42)</f>
        <v>1066532.82</v>
      </c>
      <c r="H33" s="10">
        <f t="shared" si="1"/>
        <v>1336974.51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2213384.33</v>
      </c>
      <c r="D37" s="10">
        <v>43139</v>
      </c>
      <c r="E37" s="10">
        <f t="shared" si="0"/>
        <v>2256523.33</v>
      </c>
      <c r="F37" s="10">
        <v>1047443.67</v>
      </c>
      <c r="G37" s="10">
        <v>1047443.67</v>
      </c>
      <c r="H37" s="10">
        <f t="shared" si="1"/>
        <v>1209079.6600000001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19089.150000000001</v>
      </c>
      <c r="G38" s="10">
        <v>19089.150000000001</v>
      </c>
      <c r="H38" s="10">
        <f t="shared" si="1"/>
        <v>97894.85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30000</v>
      </c>
      <c r="D41" s="10">
        <v>0</v>
      </c>
      <c r="E41" s="10">
        <f t="shared" si="0"/>
        <v>30000</v>
      </c>
      <c r="F41" s="10">
        <v>0</v>
      </c>
      <c r="G41" s="10">
        <v>0</v>
      </c>
      <c r="H41" s="10">
        <f t="shared" si="1"/>
        <v>30000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0</v>
      </c>
      <c r="D43" s="10">
        <f>SUM(D44:D52)</f>
        <v>442862</v>
      </c>
      <c r="E43" s="10">
        <f t="shared" si="0"/>
        <v>442862</v>
      </c>
      <c r="F43" s="10">
        <f>SUM(F44:F52)</f>
        <v>0</v>
      </c>
      <c r="G43" s="10">
        <f>SUM(G44:G52)</f>
        <v>0</v>
      </c>
      <c r="H43" s="10">
        <f t="shared" si="1"/>
        <v>442862</v>
      </c>
    </row>
    <row r="44" spans="1:8" x14ac:dyDescent="0.2">
      <c r="A44" s="14">
        <v>5100</v>
      </c>
      <c r="B44" s="6" t="s">
        <v>54</v>
      </c>
      <c r="C44" s="10">
        <v>0</v>
      </c>
      <c r="D44" s="10">
        <v>0</v>
      </c>
      <c r="E44" s="10">
        <f t="shared" si="0"/>
        <v>0</v>
      </c>
      <c r="F44" s="10">
        <v>0</v>
      </c>
      <c r="G44" s="10">
        <v>0</v>
      </c>
      <c r="H44" s="10">
        <f t="shared" si="1"/>
        <v>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0</v>
      </c>
      <c r="E45" s="10">
        <f t="shared" si="0"/>
        <v>0</v>
      </c>
      <c r="F45" s="10">
        <v>0</v>
      </c>
      <c r="G45" s="10">
        <v>0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0</v>
      </c>
      <c r="E46" s="10">
        <f t="shared" si="0"/>
        <v>0</v>
      </c>
      <c r="F46" s="10">
        <v>0</v>
      </c>
      <c r="G46" s="10">
        <v>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0</v>
      </c>
      <c r="D47" s="10">
        <v>442862</v>
      </c>
      <c r="E47" s="10">
        <f t="shared" si="0"/>
        <v>442862</v>
      </c>
      <c r="F47" s="10">
        <v>0</v>
      </c>
      <c r="G47" s="10">
        <v>0</v>
      </c>
      <c r="H47" s="10">
        <f t="shared" si="1"/>
        <v>442862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0</v>
      </c>
      <c r="E49" s="10">
        <f t="shared" si="0"/>
        <v>0</v>
      </c>
      <c r="F49" s="10">
        <v>0</v>
      </c>
      <c r="G49" s="10">
        <v>0</v>
      </c>
      <c r="H49" s="10">
        <f t="shared" si="1"/>
        <v>0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0</v>
      </c>
      <c r="E52" s="10">
        <f t="shared" si="0"/>
        <v>0</v>
      </c>
      <c r="F52" s="10">
        <v>0</v>
      </c>
      <c r="G52" s="10">
        <v>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268000</v>
      </c>
      <c r="D57" s="10">
        <f>SUM(D58:D64)</f>
        <v>0</v>
      </c>
      <c r="E57" s="10">
        <f t="shared" si="0"/>
        <v>268000</v>
      </c>
      <c r="F57" s="10">
        <f>SUM(F58:F64)</f>
        <v>0</v>
      </c>
      <c r="G57" s="10">
        <f>SUM(G58:G64)</f>
        <v>0</v>
      </c>
      <c r="H57" s="10">
        <f t="shared" si="1"/>
        <v>268000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268000</v>
      </c>
      <c r="D64" s="10">
        <v>0</v>
      </c>
      <c r="E64" s="10">
        <f t="shared" si="0"/>
        <v>268000</v>
      </c>
      <c r="F64" s="10">
        <v>0</v>
      </c>
      <c r="G64" s="10">
        <v>0</v>
      </c>
      <c r="H64" s="10">
        <f t="shared" si="1"/>
        <v>268000</v>
      </c>
    </row>
    <row r="65" spans="1:8" x14ac:dyDescent="0.2">
      <c r="A65" s="13" t="s">
        <v>23</v>
      </c>
      <c r="B65" s="2"/>
      <c r="C65" s="10">
        <f>SUM(C66:C68)</f>
        <v>0</v>
      </c>
      <c r="D65" s="10">
        <f>SUM(D66:D68)</f>
        <v>367165.66</v>
      </c>
      <c r="E65" s="10">
        <f t="shared" si="0"/>
        <v>367165.66</v>
      </c>
      <c r="F65" s="10">
        <f>SUM(F66:F68)</f>
        <v>0</v>
      </c>
      <c r="G65" s="10">
        <f>SUM(G66:G68)</f>
        <v>0</v>
      </c>
      <c r="H65" s="10">
        <f t="shared" si="1"/>
        <v>367165.66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0</v>
      </c>
      <c r="D68" s="10">
        <v>367165.66</v>
      </c>
      <c r="E68" s="10">
        <f t="shared" si="0"/>
        <v>367165.66</v>
      </c>
      <c r="F68" s="10">
        <v>0</v>
      </c>
      <c r="G68" s="10">
        <v>0</v>
      </c>
      <c r="H68" s="10">
        <f t="shared" si="1"/>
        <v>367165.66</v>
      </c>
    </row>
    <row r="69" spans="1:8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17016818.91</v>
      </c>
      <c r="D77" s="12">
        <f t="shared" si="4"/>
        <v>852660.97</v>
      </c>
      <c r="E77" s="12">
        <f t="shared" si="4"/>
        <v>17869479.879999999</v>
      </c>
      <c r="F77" s="12">
        <f t="shared" si="4"/>
        <v>3841652.6799999997</v>
      </c>
      <c r="G77" s="12">
        <f t="shared" si="4"/>
        <v>3841652.6799999997</v>
      </c>
      <c r="H77" s="12">
        <f t="shared" si="4"/>
        <v>14027827.200000001</v>
      </c>
    </row>
    <row r="78" spans="1:8" x14ac:dyDescent="0.2">
      <c r="B78" s="15" t="s">
        <v>84</v>
      </c>
      <c r="C78" s="16"/>
      <c r="D78" s="17"/>
      <c r="E78" s="17"/>
      <c r="F78" s="17"/>
    </row>
    <row r="79" spans="1:8" x14ac:dyDescent="0.2">
      <c r="B79" s="16"/>
      <c r="C79" s="16"/>
      <c r="D79" s="17"/>
      <c r="E79" s="17"/>
      <c r="F79" s="17"/>
    </row>
    <row r="80" spans="1:8" x14ac:dyDescent="0.2">
      <c r="B80" s="16"/>
      <c r="C80" s="16"/>
      <c r="D80" s="17"/>
      <c r="E80" s="17"/>
      <c r="F80" s="17"/>
    </row>
    <row r="81" spans="2:6" x14ac:dyDescent="0.2">
      <c r="B81" s="16" t="s">
        <v>85</v>
      </c>
      <c r="C81" s="16"/>
      <c r="D81" s="17"/>
      <c r="E81" s="17"/>
      <c r="F81" s="16" t="s">
        <v>90</v>
      </c>
    </row>
    <row r="82" spans="2:6" x14ac:dyDescent="0.2">
      <c r="B82" s="18" t="s">
        <v>86</v>
      </c>
      <c r="C82" s="16"/>
      <c r="D82" s="17"/>
      <c r="E82" s="17"/>
      <c r="F82" s="17" t="s">
        <v>87</v>
      </c>
    </row>
    <row r="83" spans="2:6" x14ac:dyDescent="0.2">
      <c r="B83" s="16" t="s">
        <v>88</v>
      </c>
      <c r="C83" s="16"/>
      <c r="D83" s="17"/>
      <c r="E83" s="17"/>
      <c r="F83" s="17" t="s">
        <v>89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23622047244094491" right="0.23622047244094491" top="0.35433070866141736" bottom="0.35433070866141736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2021-04-30T01:22:41Z</cp:lastPrinted>
  <dcterms:created xsi:type="dcterms:W3CDTF">2014-02-10T03:37:14Z</dcterms:created>
  <dcterms:modified xsi:type="dcterms:W3CDTF">2021-05-14T15:40:05Z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